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1ZH" sheetId="23" r:id="rId1"/>
  </sheets>
  <calcPr calcId="152511"/>
</workbook>
</file>

<file path=xl/calcChain.xml><?xml version="1.0" encoding="utf-8"?>
<calcChain xmlns="http://schemas.openxmlformats.org/spreadsheetml/2006/main">
  <c r="H18" i="23" l="1"/>
  <c r="H19" i="23"/>
  <c r="H20" i="23"/>
  <c r="H21" i="23"/>
  <c r="H22" i="23"/>
  <c r="H23" i="23"/>
  <c r="H27" i="23"/>
  <c r="H28" i="23"/>
  <c r="H29" i="23"/>
  <c r="H30" i="23"/>
  <c r="H31" i="23"/>
  <c r="H32" i="23"/>
  <c r="H33" i="23"/>
  <c r="H34" i="23"/>
  <c r="H15" i="23"/>
  <c r="I15" i="23" s="1"/>
  <c r="F18" i="23"/>
  <c r="F19" i="23"/>
  <c r="I19" i="23" s="1"/>
  <c r="F20" i="23"/>
  <c r="I20" i="23" s="1"/>
  <c r="F21" i="23"/>
  <c r="F22" i="23"/>
  <c r="I22" i="23" s="1"/>
  <c r="F23" i="23"/>
  <c r="F27" i="23"/>
  <c r="I27" i="23" s="1"/>
  <c r="F28" i="23"/>
  <c r="F29" i="23"/>
  <c r="I29" i="23" s="1"/>
  <c r="F30" i="23"/>
  <c r="F31" i="23"/>
  <c r="I31" i="23" s="1"/>
  <c r="F32" i="23"/>
  <c r="F33" i="23"/>
  <c r="I33" i="23" s="1"/>
  <c r="F34" i="23"/>
  <c r="I32" i="23" l="1"/>
  <c r="I28" i="23"/>
  <c r="I21" i="23"/>
  <c r="I34" i="23"/>
  <c r="I30" i="23"/>
  <c r="I23" i="23"/>
  <c r="I18" i="23"/>
  <c r="D17" i="23"/>
  <c r="H17" i="23" l="1"/>
  <c r="F17" i="23"/>
  <c r="I17" i="23" s="1"/>
  <c r="D26" i="23"/>
  <c r="H26" i="23" l="1"/>
  <c r="F26" i="23"/>
  <c r="D16" i="23"/>
  <c r="D24" i="23"/>
  <c r="D25" i="23"/>
  <c r="D35" i="23"/>
  <c r="D36" i="23"/>
  <c r="I26" i="23" l="1"/>
  <c r="H25" i="23"/>
  <c r="F25" i="23"/>
  <c r="F24" i="23"/>
  <c r="H24" i="23"/>
  <c r="F36" i="23"/>
  <c r="H36" i="23"/>
  <c r="F16" i="23"/>
  <c r="H16" i="23"/>
  <c r="F35" i="23"/>
  <c r="H35" i="23"/>
  <c r="I25" i="23" l="1"/>
  <c r="I35" i="23"/>
  <c r="I36" i="23"/>
  <c r="H37" i="23"/>
  <c r="H39" i="23" s="1"/>
  <c r="I16" i="23"/>
  <c r="F37" i="23"/>
  <c r="F39" i="23" s="1"/>
  <c r="I24" i="23"/>
  <c r="I37" i="23" l="1"/>
  <c r="I39" i="23" s="1"/>
  <c r="I40" i="23" s="1"/>
</calcChain>
</file>

<file path=xl/sharedStrings.xml><?xml version="1.0" encoding="utf-8"?>
<sst xmlns="http://schemas.openxmlformats.org/spreadsheetml/2006/main" count="67" uniqueCount="48">
  <si>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</si>
  <si>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</si>
  <si>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</si>
  <si>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</si>
  <si>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</si>
  <si>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</si>
  <si>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</si>
  <si>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</si>
  <si>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</si>
  <si>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</si>
  <si>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</si>
  <si>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</si>
  <si>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</si>
  <si>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</si>
  <si>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</si>
  <si>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</si>
  <si>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</si>
  <si>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</si>
  <si>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Rozpočet projektanta</t>
  </si>
  <si>
    <t>Projektant: Ing. Dušan Daniš, PhD.</t>
  </si>
  <si>
    <t>m3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</si>
  <si>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</si>
  <si>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</si>
  <si>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</si>
  <si>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</si>
  <si>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</si>
  <si>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</si>
  <si>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</si>
  <si>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</si>
  <si>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</si>
  <si>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</si>
  <si>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</si>
  <si>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</si>
  <si>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</si>
  <si>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</si>
  <si>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</si>
  <si>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Rudbeckia fulgida 'Goldstrum'</t>
  </si>
  <si>
    <t>Sedum spectabile 'Briliant'</t>
  </si>
  <si>
    <t>Echinacea purpurea 'Magnus'</t>
  </si>
  <si>
    <t>T-kus pre kanalizačné potrubie PVC DN125</t>
  </si>
  <si>
    <t>Koleno pre kanalizačné potrubie PVC DN125 45°</t>
  </si>
  <si>
    <t>Echinops ritro 'Veitch ' s Blue'</t>
  </si>
  <si>
    <t>Origanum vulgare</t>
  </si>
  <si>
    <t>Stipa tenuissima ' Pony tail'</t>
  </si>
  <si>
    <t>Dátum:  8.5.2018</t>
  </si>
  <si>
    <t>Stavba: SO01 1. ZŠ na ul Dr. Jánskeho, Žiar nad Hronom</t>
  </si>
  <si>
    <t>INVESTOR: Mestský úrad Žiar nad Hronom</t>
  </si>
  <si>
    <t>DPH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</si>
</sst>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"/>
    <numFmt numFmtId="165" formatCode="#,##0.00\ &quot;€&quot;"/>
    <numFmt numFmtId="166" formatCode="0.000"/>
    <numFmt numFmtId="167" formatCode="#,##0.000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wrapText="1"/>
    </xf>
    <xf numFmtId="164" fontId="5" fillId="2" borderId="22" xfId="0" applyNumberFormat="1" applyFont="1" applyFill="1" applyBorder="1" applyAlignment="1" applyProtection="1">
      <alignment wrapText="1"/>
    </xf>
    <xf numFmtId="164" fontId="5" fillId="2" borderId="8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0" fontId="0" fillId="0" borderId="0" xfId="0"/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0" xfId="0" applyFont="1" applyBorder="1"/>
    <xf numFmtId="0" fontId="0" fillId="0" borderId="19" xfId="0" applyBorder="1"/>
    <xf numFmtId="2" fontId="8" fillId="0" borderId="19" xfId="0" applyNumberFormat="1" applyFont="1" applyBorder="1"/>
    <xf numFmtId="164" fontId="5" fillId="2" borderId="20" xfId="0" applyNumberFormat="1" applyFont="1" applyFill="1" applyBorder="1" applyAlignment="1" applyProtection="1">
      <alignment wrapText="1"/>
    </xf>
    <xf numFmtId="0" fontId="0" fillId="0" borderId="21" xfId="0" applyBorder="1"/>
    <xf numFmtId="2" fontId="8" fillId="0" borderId="1" xfId="0" applyNumberFormat="1" applyFont="1" applyBorder="1"/>
    <xf numFmtId="165" fontId="14" fillId="0" borderId="21" xfId="0" applyNumberFormat="1" applyFont="1" applyBorder="1"/>
    <xf numFmtId="166" fontId="0" fillId="0" borderId="0" xfId="0" applyNumberFormat="1"/>
    <xf numFmtId="4" fontId="11" fillId="0" borderId="0" xfId="0" applyNumberFormat="1" applyFont="1"/>
    <xf numFmtId="4" fontId="0" fillId="0" borderId="0" xfId="0" applyNumberFormat="1"/>
    <xf numFmtId="167" fontId="5" fillId="2" borderId="8" xfId="0" applyNumberFormat="1" applyFont="1" applyFill="1" applyBorder="1" applyAlignment="1" applyProtection="1">
      <alignment wrapText="1"/>
    </xf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3015" y="69989"/>
          <a:ext cx="1403248" cy="115873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9875" y="64769"/>
          <a:ext cx="1425166" cy="12020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A7" workbookViewId="0">
      <selection activeCell="L29" sqref="L29"/>
    </sheetView>
  </sheetViews>
  <sheetFormatPr defaultColWidth="11.42578125" defaultRowHeight="12.75" x14ac:dyDescent="0.2"/>
  <cols>
    <col min="1" max="1" width="5.85546875" customWidth="1"/>
    <col min="2" max="2" width="40" customWidth="1"/>
    <col min="3" max="3" width="4.85546875" customWidth="1"/>
    <col min="10" max="10" width="18.85546875" customWidth="1"/>
    <col min="11" max="11" width="11.42578125" customWidth="1"/>
    <col min="12" max="13" width="11.42578125" style="37" customWidth="1"/>
    <col min="14" max="14" width="11.42578125" customWidth="1"/>
  </cols>
  <sheetData>
    <row r="1" spans="1:14" ht="18" x14ac:dyDescent="0.25">
      <c r="A1" s="6" t="s">
        <v>18</v>
      </c>
      <c r="B1" s="7"/>
      <c r="C1" s="7"/>
      <c r="D1" s="7"/>
      <c r="E1" s="7"/>
      <c r="F1" s="7"/>
      <c r="G1" s="7"/>
      <c r="H1" s="7"/>
      <c r="I1" s="7"/>
    </row>
    <row r="2" spans="1:14" x14ac:dyDescent="0.2">
      <c r="A2" s="8" t="s">
        <v>45</v>
      </c>
      <c r="B2" s="7"/>
      <c r="C2" s="7"/>
      <c r="D2" s="7"/>
      <c r="E2" s="7"/>
      <c r="F2" s="7"/>
      <c r="G2" s="7"/>
      <c r="H2" s="7"/>
      <c r="I2" s="7"/>
    </row>
    <row r="3" spans="1:14" x14ac:dyDescent="0.2">
      <c r="A3" s="8" t="s">
        <v>46</v>
      </c>
      <c r="B3" s="7"/>
      <c r="C3" s="7"/>
      <c r="D3" s="7"/>
      <c r="E3" s="7"/>
      <c r="F3" s="7"/>
      <c r="G3" s="7"/>
      <c r="H3" s="7"/>
      <c r="I3" s="7"/>
    </row>
    <row r="4" spans="1:14" x14ac:dyDescent="0.2">
      <c r="A4" s="12" t="s">
        <v>9</v>
      </c>
      <c r="B4" s="7"/>
      <c r="C4" s="7"/>
      <c r="D4" s="7"/>
      <c r="E4" s="9"/>
      <c r="F4" s="7"/>
      <c r="G4" s="7"/>
      <c r="H4" s="7"/>
      <c r="I4" s="7"/>
    </row>
    <row r="5" spans="1:14" x14ac:dyDescent="0.2">
      <c r="A5" s="8" t="s">
        <v>19</v>
      </c>
      <c r="B5" s="7"/>
      <c r="C5" s="7"/>
      <c r="D5" s="7"/>
      <c r="E5" s="9"/>
      <c r="F5" s="7"/>
      <c r="G5" s="7"/>
      <c r="H5" s="7"/>
      <c r="I5" s="7"/>
    </row>
    <row r="6" spans="1:14" x14ac:dyDescent="0.2">
      <c r="A6" s="8" t="s">
        <v>15</v>
      </c>
      <c r="B6" s="7"/>
      <c r="C6" s="7"/>
      <c r="D6" s="7"/>
      <c r="E6" s="9"/>
      <c r="F6" s="7"/>
      <c r="G6" s="7"/>
      <c r="H6" s="7"/>
      <c r="I6" s="7"/>
    </row>
    <row r="7" spans="1:14" x14ac:dyDescent="0.2">
      <c r="A7" s="8" t="s">
        <v>14</v>
      </c>
      <c r="B7" s="11"/>
      <c r="C7" s="7"/>
      <c r="D7" s="7"/>
      <c r="E7" s="9"/>
      <c r="F7" s="7"/>
      <c r="G7" s="7"/>
      <c r="H7" s="7"/>
      <c r="I7" s="7"/>
    </row>
    <row r="8" spans="1:14" x14ac:dyDescent="0.2">
      <c r="A8" s="8"/>
      <c r="B8" s="11"/>
      <c r="C8" s="7"/>
      <c r="D8" s="7"/>
      <c r="E8" s="9"/>
      <c r="F8" s="7"/>
      <c r="G8" s="7"/>
      <c r="H8" s="7"/>
      <c r="I8" s="7"/>
    </row>
    <row r="9" spans="1:14" x14ac:dyDescent="0.2">
      <c r="A9" s="8" t="s">
        <v>44</v>
      </c>
      <c r="B9" s="7"/>
      <c r="C9" s="7"/>
      <c r="D9" s="7"/>
      <c r="E9" s="10"/>
      <c r="F9" s="7"/>
      <c r="G9" s="7"/>
      <c r="H9" s="7"/>
      <c r="I9" s="7"/>
    </row>
    <row r="10" spans="1:14" x14ac:dyDescent="0.2">
      <c r="A10" s="13" t="s">
        <v>13</v>
      </c>
      <c r="B10" s="7"/>
      <c r="C10" s="7"/>
      <c r="D10" s="7"/>
      <c r="E10" s="10"/>
      <c r="F10" s="7"/>
      <c r="H10" s="7"/>
      <c r="I10" s="7"/>
    </row>
    <row r="11" spans="1:14" ht="13.5" thickBot="1" x14ac:dyDescent="0.25">
      <c r="A11" s="13" t="s">
        <v>16</v>
      </c>
      <c r="B11" s="8"/>
      <c r="C11" s="7"/>
      <c r="D11" s="7"/>
      <c r="E11" s="7"/>
      <c r="F11" s="7"/>
      <c r="G11" s="7"/>
      <c r="H11" s="7"/>
      <c r="I11" s="7"/>
    </row>
    <row r="12" spans="1:14" ht="22.5" x14ac:dyDescent="0.2">
      <c r="A12" s="2" t="s">
        <v>6</v>
      </c>
      <c r="B12" s="3" t="s">
        <v>11</v>
      </c>
      <c r="C12" s="3" t="s">
        <v>0</v>
      </c>
      <c r="D12" s="3" t="s">
        <v>2</v>
      </c>
      <c r="E12" s="3" t="s">
        <v>5</v>
      </c>
      <c r="F12" s="3" t="s">
        <v>1</v>
      </c>
      <c r="G12" s="3" t="s">
        <v>8</v>
      </c>
      <c r="H12" s="3" t="s">
        <v>3</v>
      </c>
      <c r="I12" s="4" t="s">
        <v>4</v>
      </c>
    </row>
    <row r="13" spans="1:14" ht="13.5" thickBot="1" x14ac:dyDescent="0.25">
      <c r="A13" s="5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20">
        <v>9</v>
      </c>
    </row>
    <row r="14" spans="1:14" ht="13.5" thickTop="1" x14ac:dyDescent="0.2">
      <c r="A14" s="23"/>
      <c r="B14" s="24" t="s">
        <v>35</v>
      </c>
      <c r="C14" s="25"/>
      <c r="D14" s="25"/>
      <c r="E14" s="25"/>
      <c r="F14" s="25"/>
      <c r="G14" s="25"/>
      <c r="H14" s="25"/>
      <c r="I14" s="26"/>
    </row>
    <row r="15" spans="1:14" ht="22.5" x14ac:dyDescent="0.2">
      <c r="A15" s="14">
        <v>1</v>
      </c>
      <c r="B15" s="17" t="s">
        <v>34</v>
      </c>
      <c r="C15" s="17" t="s">
        <v>20</v>
      </c>
      <c r="D15" s="22">
        <v>19.2</v>
      </c>
      <c r="E15" s="18">
        <v>0</v>
      </c>
      <c r="F15" s="19"/>
      <c r="G15" s="15"/>
      <c r="H15" s="16">
        <f>ROUND(D15*G15,2)</f>
        <v>0</v>
      </c>
      <c r="I15" s="21">
        <f>F15+H15</f>
        <v>0</v>
      </c>
      <c r="J15" s="54"/>
      <c r="K15" s="55"/>
      <c r="N15" s="37"/>
    </row>
    <row r="16" spans="1:14" ht="12.75" customHeight="1" x14ac:dyDescent="0.2">
      <c r="A16" s="14">
        <v>2</v>
      </c>
      <c r="B16" s="17" t="s">
        <v>21</v>
      </c>
      <c r="C16" s="17" t="s">
        <v>28</v>
      </c>
      <c r="D16" s="22">
        <f>D15*1.65*0.3</f>
        <v>9.5039999999999978</v>
      </c>
      <c r="E16" s="18">
        <v>0</v>
      </c>
      <c r="F16" s="56">
        <f>ROUND(D16*E16,2)</f>
        <v>0</v>
      </c>
      <c r="G16" s="15"/>
      <c r="H16" s="42">
        <f t="shared" ref="H16:H36" si="0">ROUND(D16*G16,2)</f>
        <v>0</v>
      </c>
      <c r="I16" s="43">
        <f t="shared" ref="I16:I36" si="1">F16+H16</f>
        <v>0</v>
      </c>
      <c r="J16" s="54"/>
      <c r="K16" s="55"/>
      <c r="N16" s="37"/>
    </row>
    <row r="17" spans="1:16" ht="22.5" x14ac:dyDescent="0.2">
      <c r="A17" s="40">
        <v>3</v>
      </c>
      <c r="B17" s="17" t="s">
        <v>22</v>
      </c>
      <c r="C17" s="17" t="s">
        <v>28</v>
      </c>
      <c r="D17" s="22">
        <f>3*1.65</f>
        <v>4.9499999999999993</v>
      </c>
      <c r="E17" s="18">
        <v>0</v>
      </c>
      <c r="F17" s="56">
        <f t="shared" ref="F17:F36" si="2">ROUND(D17*E17,2)</f>
        <v>0</v>
      </c>
      <c r="G17" s="15"/>
      <c r="H17" s="42">
        <f t="shared" si="0"/>
        <v>0</v>
      </c>
      <c r="I17" s="43">
        <f t="shared" si="1"/>
        <v>0</v>
      </c>
      <c r="J17" s="54"/>
      <c r="K17" s="55"/>
      <c r="N17" s="37"/>
    </row>
    <row r="18" spans="1:16" ht="22.5" x14ac:dyDescent="0.2">
      <c r="A18" s="40">
        <v>4</v>
      </c>
      <c r="B18" s="17" t="s">
        <v>23</v>
      </c>
      <c r="C18" s="17" t="s">
        <v>7</v>
      </c>
      <c r="D18" s="22">
        <v>2</v>
      </c>
      <c r="E18" s="18">
        <v>0</v>
      </c>
      <c r="F18" s="56">
        <f t="shared" si="2"/>
        <v>0</v>
      </c>
      <c r="G18" s="15"/>
      <c r="H18" s="42">
        <f t="shared" si="0"/>
        <v>0</v>
      </c>
      <c r="I18" s="43">
        <f t="shared" si="1"/>
        <v>0</v>
      </c>
      <c r="J18" s="54"/>
      <c r="K18" s="55"/>
      <c r="N18" s="37"/>
    </row>
    <row r="19" spans="1:16" ht="22.5" x14ac:dyDescent="0.2">
      <c r="A19" s="40">
        <v>5</v>
      </c>
      <c r="B19" s="17" t="s">
        <v>30</v>
      </c>
      <c r="C19" s="17" t="s">
        <v>7</v>
      </c>
      <c r="D19" s="22">
        <v>2</v>
      </c>
      <c r="E19" s="18">
        <v>0</v>
      </c>
      <c r="F19" s="56">
        <f t="shared" si="2"/>
        <v>0</v>
      </c>
      <c r="G19" s="15"/>
      <c r="H19" s="42">
        <f t="shared" si="0"/>
        <v>0</v>
      </c>
      <c r="I19" s="43">
        <f t="shared" si="1"/>
        <v>0</v>
      </c>
      <c r="J19" s="54"/>
      <c r="K19" s="55"/>
      <c r="N19" s="37"/>
    </row>
    <row r="20" spans="1:16" ht="22.5" x14ac:dyDescent="0.2">
      <c r="A20" s="40">
        <v>6</v>
      </c>
      <c r="B20" s="17" t="s">
        <v>31</v>
      </c>
      <c r="C20" s="17" t="s">
        <v>29</v>
      </c>
      <c r="D20" s="22">
        <v>212.1</v>
      </c>
      <c r="E20" s="18">
        <v>0</v>
      </c>
      <c r="F20" s="56">
        <f t="shared" si="2"/>
        <v>0</v>
      </c>
      <c r="G20" s="15"/>
      <c r="H20" s="42">
        <f t="shared" si="0"/>
        <v>0</v>
      </c>
      <c r="I20" s="43">
        <f t="shared" si="1"/>
        <v>0</v>
      </c>
      <c r="J20" s="54"/>
      <c r="K20" s="55"/>
      <c r="N20" s="37"/>
    </row>
    <row r="21" spans="1:16" x14ac:dyDescent="0.2">
      <c r="A21" s="40">
        <v>7</v>
      </c>
      <c r="B21" s="17" t="s">
        <v>32</v>
      </c>
      <c r="C21" s="17" t="s">
        <v>7</v>
      </c>
      <c r="D21" s="22">
        <v>10</v>
      </c>
      <c r="E21" s="18">
        <v>0</v>
      </c>
      <c r="F21" s="56">
        <f t="shared" si="2"/>
        <v>0</v>
      </c>
      <c r="G21" s="15"/>
      <c r="H21" s="42">
        <f t="shared" si="0"/>
        <v>0</v>
      </c>
      <c r="I21" s="43">
        <f t="shared" si="1"/>
        <v>0</v>
      </c>
      <c r="J21" s="54"/>
      <c r="K21" s="55"/>
      <c r="N21" s="37"/>
      <c r="P21" s="45"/>
    </row>
    <row r="22" spans="1:16" s="37" customFormat="1" x14ac:dyDescent="0.2">
      <c r="A22" s="40">
        <v>8</v>
      </c>
      <c r="B22" s="38" t="s">
        <v>40</v>
      </c>
      <c r="C22" s="38" t="s">
        <v>7</v>
      </c>
      <c r="D22" s="44">
        <v>4</v>
      </c>
      <c r="E22" s="39">
        <v>0</v>
      </c>
      <c r="F22" s="56">
        <f t="shared" si="2"/>
        <v>0</v>
      </c>
      <c r="G22" s="41"/>
      <c r="H22" s="42">
        <f t="shared" si="0"/>
        <v>0</v>
      </c>
      <c r="I22" s="43">
        <f t="shared" si="1"/>
        <v>0</v>
      </c>
      <c r="J22" s="54"/>
      <c r="K22" s="55"/>
      <c r="P22" s="45"/>
    </row>
    <row r="23" spans="1:16" s="37" customFormat="1" x14ac:dyDescent="0.2">
      <c r="A23" s="40">
        <v>9</v>
      </c>
      <c r="B23" s="38" t="s">
        <v>39</v>
      </c>
      <c r="C23" s="38" t="s">
        <v>7</v>
      </c>
      <c r="D23" s="44">
        <v>7</v>
      </c>
      <c r="E23" s="39">
        <v>0</v>
      </c>
      <c r="F23" s="56">
        <f t="shared" si="2"/>
        <v>0</v>
      </c>
      <c r="G23" s="41"/>
      <c r="H23" s="42">
        <f t="shared" si="0"/>
        <v>0</v>
      </c>
      <c r="I23" s="43">
        <f t="shared" si="1"/>
        <v>0</v>
      </c>
      <c r="J23" s="54"/>
      <c r="K23" s="55"/>
      <c r="P23" s="45"/>
    </row>
    <row r="24" spans="1:16" x14ac:dyDescent="0.2">
      <c r="A24" s="40">
        <v>10</v>
      </c>
      <c r="B24" s="17" t="s">
        <v>24</v>
      </c>
      <c r="C24" s="17" t="s">
        <v>17</v>
      </c>
      <c r="D24" s="22">
        <f>D15+3</f>
        <v>22.2</v>
      </c>
      <c r="E24" s="18">
        <v>0</v>
      </c>
      <c r="F24" s="56">
        <f t="shared" si="2"/>
        <v>0</v>
      </c>
      <c r="G24" s="15"/>
      <c r="H24" s="42">
        <f t="shared" si="0"/>
        <v>0</v>
      </c>
      <c r="I24" s="43">
        <f t="shared" si="1"/>
        <v>0</v>
      </c>
      <c r="J24" s="54"/>
      <c r="K24" s="55"/>
      <c r="N24" s="37"/>
      <c r="P24" s="45"/>
    </row>
    <row r="25" spans="1:16" ht="22.5" x14ac:dyDescent="0.2">
      <c r="A25" s="40">
        <v>11</v>
      </c>
      <c r="B25" s="17" t="s">
        <v>33</v>
      </c>
      <c r="C25" s="17" t="s">
        <v>20</v>
      </c>
      <c r="D25" s="22">
        <f>D15*0.3*0.9</f>
        <v>5.1840000000000002</v>
      </c>
      <c r="E25" s="18">
        <v>0</v>
      </c>
      <c r="F25" s="56">
        <f t="shared" si="2"/>
        <v>0</v>
      </c>
      <c r="G25" s="15"/>
      <c r="H25" s="42">
        <f t="shared" si="0"/>
        <v>0</v>
      </c>
      <c r="I25" s="43">
        <f t="shared" si="1"/>
        <v>0</v>
      </c>
      <c r="J25" s="54"/>
      <c r="K25" s="55"/>
      <c r="N25" s="37"/>
      <c r="P25" s="45"/>
    </row>
    <row r="26" spans="1:16" x14ac:dyDescent="0.2">
      <c r="A26" s="40">
        <v>12</v>
      </c>
      <c r="B26" s="17" t="s">
        <v>25</v>
      </c>
      <c r="C26" s="17" t="s">
        <v>7</v>
      </c>
      <c r="D26" s="22">
        <f>SUM(D27:D30)</f>
        <v>75</v>
      </c>
      <c r="E26" s="18">
        <v>0</v>
      </c>
      <c r="F26" s="56">
        <f t="shared" si="2"/>
        <v>0</v>
      </c>
      <c r="G26" s="15"/>
      <c r="H26" s="42">
        <f t="shared" si="0"/>
        <v>0</v>
      </c>
      <c r="I26" s="43">
        <f t="shared" si="1"/>
        <v>0</v>
      </c>
      <c r="J26" s="54"/>
      <c r="K26" s="55"/>
      <c r="N26" s="37"/>
      <c r="P26" s="45"/>
    </row>
    <row r="27" spans="1:16" x14ac:dyDescent="0.2">
      <c r="A27" s="40">
        <v>13</v>
      </c>
      <c r="B27" s="29" t="s">
        <v>36</v>
      </c>
      <c r="C27" s="28" t="s">
        <v>7</v>
      </c>
      <c r="D27" s="35">
        <v>16</v>
      </c>
      <c r="E27" s="18">
        <v>0</v>
      </c>
      <c r="F27" s="56">
        <f t="shared" si="2"/>
        <v>0</v>
      </c>
      <c r="G27" s="41"/>
      <c r="H27" s="42">
        <f t="shared" si="0"/>
        <v>0</v>
      </c>
      <c r="I27" s="43">
        <f t="shared" si="1"/>
        <v>0</v>
      </c>
      <c r="J27" s="54"/>
      <c r="K27" s="55"/>
      <c r="N27" s="37"/>
      <c r="P27" s="45"/>
    </row>
    <row r="28" spans="1:16" x14ac:dyDescent="0.2">
      <c r="A28" s="40">
        <v>14</v>
      </c>
      <c r="B28" s="29" t="s">
        <v>41</v>
      </c>
      <c r="C28" s="28" t="s">
        <v>7</v>
      </c>
      <c r="D28" s="35">
        <v>15</v>
      </c>
      <c r="E28" s="39">
        <v>0</v>
      </c>
      <c r="F28" s="56">
        <f t="shared" si="2"/>
        <v>0</v>
      </c>
      <c r="G28" s="41"/>
      <c r="H28" s="42">
        <f t="shared" si="0"/>
        <v>0</v>
      </c>
      <c r="I28" s="43">
        <f t="shared" si="1"/>
        <v>0</v>
      </c>
      <c r="J28" s="54"/>
      <c r="K28" s="55"/>
      <c r="N28" s="37"/>
      <c r="P28" s="45"/>
    </row>
    <row r="29" spans="1:16" x14ac:dyDescent="0.2">
      <c r="A29" s="40">
        <v>15</v>
      </c>
      <c r="B29" s="29" t="s">
        <v>37</v>
      </c>
      <c r="C29" s="28" t="s">
        <v>7</v>
      </c>
      <c r="D29" s="35">
        <v>24</v>
      </c>
      <c r="E29" s="39">
        <v>0</v>
      </c>
      <c r="F29" s="56">
        <f t="shared" si="2"/>
        <v>0</v>
      </c>
      <c r="G29" s="41"/>
      <c r="H29" s="42">
        <f t="shared" si="0"/>
        <v>0</v>
      </c>
      <c r="I29" s="43">
        <f t="shared" si="1"/>
        <v>0</v>
      </c>
      <c r="J29" s="54"/>
      <c r="K29" s="55"/>
      <c r="N29" s="37"/>
      <c r="P29" s="45"/>
    </row>
    <row r="30" spans="1:16" x14ac:dyDescent="0.2">
      <c r="A30" s="40">
        <v>16</v>
      </c>
      <c r="B30" s="29" t="s">
        <v>42</v>
      </c>
      <c r="C30" s="28" t="s">
        <v>7</v>
      </c>
      <c r="D30" s="35">
        <v>20</v>
      </c>
      <c r="E30" s="39">
        <v>0</v>
      </c>
      <c r="F30" s="56">
        <f t="shared" si="2"/>
        <v>0</v>
      </c>
      <c r="G30" s="41"/>
      <c r="H30" s="42">
        <f t="shared" si="0"/>
        <v>0</v>
      </c>
      <c r="I30" s="43">
        <f t="shared" si="1"/>
        <v>0</v>
      </c>
      <c r="J30" s="54"/>
      <c r="K30" s="55"/>
      <c r="N30" s="37"/>
      <c r="P30" s="45"/>
    </row>
    <row r="31" spans="1:16" s="37" customFormat="1" x14ac:dyDescent="0.2">
      <c r="A31" s="40">
        <v>17</v>
      </c>
      <c r="B31" s="38" t="s">
        <v>38</v>
      </c>
      <c r="C31" s="28" t="s">
        <v>7</v>
      </c>
      <c r="D31" s="44">
        <v>30</v>
      </c>
      <c r="E31" s="39">
        <v>0</v>
      </c>
      <c r="F31" s="56">
        <f t="shared" si="2"/>
        <v>0</v>
      </c>
      <c r="G31" s="41"/>
      <c r="H31" s="42">
        <f t="shared" si="0"/>
        <v>0</v>
      </c>
      <c r="I31" s="43">
        <f t="shared" si="1"/>
        <v>0</v>
      </c>
      <c r="J31" s="54"/>
      <c r="K31" s="55"/>
      <c r="P31" s="45"/>
    </row>
    <row r="32" spans="1:16" s="37" customFormat="1" x14ac:dyDescent="0.2">
      <c r="A32" s="40">
        <v>18</v>
      </c>
      <c r="B32" s="38" t="s">
        <v>41</v>
      </c>
      <c r="C32" s="28" t="s">
        <v>7</v>
      </c>
      <c r="D32" s="44">
        <v>8</v>
      </c>
      <c r="E32" s="39">
        <v>0</v>
      </c>
      <c r="F32" s="56">
        <f t="shared" si="2"/>
        <v>0</v>
      </c>
      <c r="G32" s="41"/>
      <c r="H32" s="42">
        <f t="shared" si="0"/>
        <v>0</v>
      </c>
      <c r="I32" s="43">
        <f t="shared" si="1"/>
        <v>0</v>
      </c>
      <c r="J32" s="54"/>
      <c r="K32" s="55"/>
      <c r="P32" s="45"/>
    </row>
    <row r="33" spans="1:16" s="37" customFormat="1" x14ac:dyDescent="0.2">
      <c r="A33" s="40">
        <v>19</v>
      </c>
      <c r="B33" s="38" t="s">
        <v>37</v>
      </c>
      <c r="C33" s="28" t="s">
        <v>7</v>
      </c>
      <c r="D33" s="44">
        <v>27</v>
      </c>
      <c r="E33" s="39">
        <v>0</v>
      </c>
      <c r="F33" s="56">
        <f t="shared" si="2"/>
        <v>0</v>
      </c>
      <c r="G33" s="41"/>
      <c r="H33" s="42">
        <f t="shared" si="0"/>
        <v>0</v>
      </c>
      <c r="I33" s="43">
        <f t="shared" si="1"/>
        <v>0</v>
      </c>
      <c r="J33" s="54"/>
      <c r="K33" s="55"/>
      <c r="P33" s="45"/>
    </row>
    <row r="34" spans="1:16" s="37" customFormat="1" x14ac:dyDescent="0.2">
      <c r="A34" s="40">
        <v>20</v>
      </c>
      <c r="B34" s="38" t="s">
        <v>43</v>
      </c>
      <c r="C34" s="28" t="s">
        <v>7</v>
      </c>
      <c r="D34" s="44">
        <v>10</v>
      </c>
      <c r="E34" s="39">
        <v>0</v>
      </c>
      <c r="F34" s="56">
        <f t="shared" si="2"/>
        <v>0</v>
      </c>
      <c r="G34" s="41"/>
      <c r="H34" s="42">
        <f t="shared" si="0"/>
        <v>0</v>
      </c>
      <c r="I34" s="43">
        <f t="shared" si="1"/>
        <v>0</v>
      </c>
      <c r="J34" s="54"/>
      <c r="K34" s="55"/>
      <c r="P34" s="45"/>
    </row>
    <row r="35" spans="1:16" x14ac:dyDescent="0.2">
      <c r="A35" s="40">
        <v>21</v>
      </c>
      <c r="B35" s="27" t="s">
        <v>26</v>
      </c>
      <c r="C35" s="28" t="s">
        <v>20</v>
      </c>
      <c r="D35" s="22">
        <f>D15*10*2/1000</f>
        <v>0.38400000000000001</v>
      </c>
      <c r="E35" s="18">
        <v>0</v>
      </c>
      <c r="F35" s="56">
        <f t="shared" si="2"/>
        <v>0</v>
      </c>
      <c r="G35" s="41"/>
      <c r="H35" s="42">
        <f t="shared" si="0"/>
        <v>0</v>
      </c>
      <c r="I35" s="43">
        <f t="shared" si="1"/>
        <v>0</v>
      </c>
      <c r="J35" s="54"/>
      <c r="K35" s="55"/>
      <c r="N35" s="37"/>
    </row>
    <row r="36" spans="1:16" ht="23.25" thickBot="1" x14ac:dyDescent="0.25">
      <c r="A36" s="40">
        <v>22</v>
      </c>
      <c r="B36" s="17" t="s">
        <v>27</v>
      </c>
      <c r="C36" s="17" t="s">
        <v>17</v>
      </c>
      <c r="D36" s="22">
        <f>D15</f>
        <v>19.2</v>
      </c>
      <c r="E36" s="18">
        <v>0</v>
      </c>
      <c r="F36" s="56">
        <f t="shared" si="2"/>
        <v>0</v>
      </c>
      <c r="G36" s="41"/>
      <c r="H36" s="42">
        <f t="shared" si="0"/>
        <v>0</v>
      </c>
      <c r="I36" s="43">
        <f t="shared" si="1"/>
        <v>0</v>
      </c>
      <c r="J36" s="54"/>
      <c r="K36" s="55"/>
      <c r="N36" s="37"/>
    </row>
    <row r="37" spans="1:16" ht="13.5" thickBot="1" x14ac:dyDescent="0.25">
      <c r="A37" s="30"/>
      <c r="B37" s="31" t="s">
        <v>10</v>
      </c>
      <c r="C37" s="32"/>
      <c r="D37" s="36"/>
      <c r="E37" s="33"/>
      <c r="F37" s="34">
        <f>SUM(F15:F36)</f>
        <v>0</v>
      </c>
      <c r="G37" s="34"/>
      <c r="H37" s="34">
        <f>SUM(H15:H36)</f>
        <v>0</v>
      </c>
      <c r="I37" s="34">
        <f>SUM(I15:I36)</f>
        <v>0</v>
      </c>
    </row>
    <row r="39" spans="1:16" x14ac:dyDescent="0.2">
      <c r="B39" s="49" t="s">
        <v>47</v>
      </c>
      <c r="C39" s="47"/>
      <c r="D39" s="47"/>
      <c r="E39" s="50"/>
      <c r="F39" s="51">
        <f>ROUND(F37*0.2,2)</f>
        <v>0</v>
      </c>
      <c r="G39" s="51"/>
      <c r="H39" s="51">
        <f>ROUND(H37*0.2,2)</f>
        <v>0</v>
      </c>
      <c r="I39" s="51">
        <f>ROUND(I37*0.2,2)</f>
        <v>0</v>
      </c>
    </row>
    <row r="40" spans="1:16" x14ac:dyDescent="0.2">
      <c r="B40" s="46" t="s">
        <v>12</v>
      </c>
      <c r="C40" s="47"/>
      <c r="D40" s="47"/>
      <c r="E40" s="47"/>
      <c r="F40" s="48"/>
      <c r="G40" s="48"/>
      <c r="H40" s="48"/>
      <c r="I40" s="52">
        <f>I37+I39</f>
        <v>0</v>
      </c>
    </row>
    <row r="41" spans="1:16" x14ac:dyDescent="0.2">
      <c r="O41" s="53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SO01ZH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2019-08-07T11:14:46Z</dcterms:modified>
</cp:coreProperties>
</file>